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lientes" sheetId="1" r:id="rId1"/>
    <sheet name="Ventas a crédito" sheetId="2" r:id="rId2"/>
    <sheet name="Pagos recibidos" sheetId="3" r:id="rId3"/>
    <sheet name="Reporte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&quot;$&quot;#,##0.0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cols>
    <col min="1" max="1" width="22.83203125" customWidth="1"/>
    <col min="2" max="2" width="16.83203125" customWidth="1"/>
    <col min="3" max="3" width="18.83203125" customWidth="1"/>
    <col min="4" max="4" width="18.83203125" customWidth="1"/>
    <col min="5" max="5" width="18.83203125" customWidth="1"/>
    <col min="6" max="6" width="14.83203125" customWidth="1"/>
  </cols>
  <sheetData>
    <row r="1">
      <c r="A1" t="str">
        <v>Plantilla de Control de Fiado — genesisbusiness.net</v>
      </c>
    </row>
    <row r="2">
      <c r="A2" t="str">
        <v>Cliente</v>
      </c>
      <c r="B2" t="str">
        <v>Teléfono</v>
      </c>
      <c r="C2" t="str">
        <v>Límite de crédito</v>
      </c>
      <c r="D2" t="str">
        <v>Saldo actual</v>
      </c>
      <c r="E2" t="str">
        <v>Disponible</v>
      </c>
      <c r="F2" t="str">
        <v>Estado</v>
      </c>
    </row>
    <row r="3">
      <c r="A3" t="str">
        <v>María López</v>
      </c>
      <c r="B3" t="str">
        <v>668-123-4567</v>
      </c>
      <c r="C3" s="1">
        <v>2000</v>
      </c>
      <c r="D3" s="1">
        <f>SUMIFS('Ventas a crédito'.D:D,'Ventas a crédito'.B:B,A3,'Ventas a crédito'.F:F,"No")-SUMIF('Pagos recibidos'.B:B,A3,'Pagos recibidos'.C:C)</f>
      </c>
      <c r="E3" s="1">
        <f>C3-D3</f>
      </c>
      <c r="F3">
        <f>IF(E3&lt;0,"EXCEDIDO",IF(E3=0,"AL LÍMITE","OK"))</f>
      </c>
    </row>
    <row r="4">
      <c r="A4" t="str">
        <v>Don Pedro</v>
      </c>
      <c r="B4" t="str">
        <v>668-234-5678</v>
      </c>
      <c r="C4" s="1">
        <v>1500</v>
      </c>
      <c r="D4" s="1">
        <f>SUMIFS('Ventas a crédito'.D:D,'Ventas a crédito'.B:B,A4,'Ventas a crédito'.F:F,"No")-SUMIF('Pagos recibidos'.B:B,A4,'Pagos recibidos'.C:C)</f>
      </c>
      <c r="E4" s="1">
        <f>C4-D4</f>
      </c>
      <c r="F4">
        <f>IF(E4&lt;0,"EXCEDIDO",IF(E4=0,"AL LÍMITE","OK"))</f>
      </c>
    </row>
    <row r="5">
      <c r="A5" t="str">
        <v>Juanita Ramírez</v>
      </c>
      <c r="B5" t="str">
        <v>668-345-6789</v>
      </c>
      <c r="C5" s="1">
        <v>1000</v>
      </c>
      <c r="D5" s="1">
        <f>SUMIFS('Ventas a crédito'.D:D,'Ventas a crédito'.B:B,A5,'Ventas a crédito'.F:F,"No")-SUMIF('Pagos recibidos'.B:B,A5,'Pagos recibidos'.C:C)</f>
      </c>
      <c r="E5" s="1">
        <f>C5-D5</f>
      </c>
      <c r="F5">
        <f>IF(E5&lt;0,"EXCEDIDO",IF(E5=0,"AL LÍMITE","OK"))</f>
      </c>
    </row>
  </sheetData>
  <mergeCells count="1">
    <mergeCell ref="A1:F1"/>
  </mergeCells>
  <ignoredErrors>
    <ignoredError numberStoredAsText="1" sqref="A1:F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workbookViewId="0"/>
  </sheetViews>
  <cols>
    <col min="1" max="1" width="12.83203125" customWidth="1"/>
    <col min="2" max="2" width="22.83203125" customWidth="1"/>
    <col min="3" max="3" width="28.83203125" customWidth="1"/>
    <col min="4" max="4" width="12.83203125" customWidth="1"/>
    <col min="5" max="5" width="12.83203125" customWidth="1"/>
    <col min="6" max="6" width="14.83203125" customWidth="1"/>
    <col min="7" max="7" width="24.83203125" customWidth="1"/>
  </cols>
  <sheetData>
    <row r="1">
      <c r="A1" t="str">
        <v>Plantilla de Control de Fiado — genesisbusiness.net</v>
      </c>
    </row>
    <row r="2">
      <c r="A2" t="str">
        <v>Fecha</v>
      </c>
      <c r="B2" t="str">
        <v>Cliente</v>
      </c>
      <c r="C2" t="str">
        <v>Concepto</v>
      </c>
      <c r="D2" t="str">
        <v>Monto</v>
      </c>
      <c r="E2" t="str">
        <v>Método</v>
      </c>
      <c r="F2" t="str">
        <v>Pagado (Sí/No)</v>
      </c>
      <c r="G2" t="str">
        <v>Notas</v>
      </c>
    </row>
    <row r="3">
      <c r="A3" t="str">
        <v>2026-04-01</v>
      </c>
      <c r="B3" t="str">
        <v>María López</v>
      </c>
      <c r="C3" t="str">
        <v>Despensa semanal</v>
      </c>
      <c r="D3" s="1">
        <v>450</v>
      </c>
      <c r="E3" t="str">
        <v>Fiado</v>
      </c>
      <c r="F3" t="str">
        <v>No</v>
      </c>
      <c r="G3" t="str">
        <v>Paga viernes</v>
      </c>
    </row>
    <row r="4">
      <c r="A4" t="str">
        <v>2026-04-03</v>
      </c>
      <c r="B4" t="str">
        <v>Don Pedro</v>
      </c>
      <c r="C4" t="str">
        <v>Cigarros y refresco</v>
      </c>
      <c r="D4" s="1">
        <v>120</v>
      </c>
      <c r="E4" t="str">
        <v>Fiado</v>
      </c>
      <c r="F4" t="str">
        <v>No</v>
      </c>
      <c r="G4" t="str">
        <v/>
      </c>
    </row>
    <row r="5">
      <c r="A5" t="str">
        <v>2026-04-05</v>
      </c>
      <c r="B5" t="str">
        <v>Juanita Ramírez</v>
      </c>
      <c r="C5" t="str">
        <v>Tortillas y leche</v>
      </c>
      <c r="D5" s="1">
        <v>85</v>
      </c>
      <c r="E5" t="str">
        <v>Fiado</v>
      </c>
      <c r="F5" t="str">
        <v>Sí</v>
      </c>
      <c r="G5" t="str">
        <v>Pagó mismo día</v>
      </c>
    </row>
  </sheetData>
  <mergeCells count="1">
    <mergeCell ref="A1:G1"/>
  </mergeCells>
  <ignoredErrors>
    <ignoredError numberStoredAsText="1" sqref="A1:G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5"/>
  <sheetViews>
    <sheetView workbookViewId="0"/>
  </sheetViews>
  <cols>
    <col min="1" max="1" width="12.83203125" customWidth="1"/>
    <col min="2" max="2" width="22.83203125" customWidth="1"/>
    <col min="3" max="3" width="12.83203125" customWidth="1"/>
    <col min="4" max="4" width="16.83203125" customWidth="1"/>
    <col min="5" max="5" width="14.83203125" customWidth="1"/>
  </cols>
  <sheetData>
    <row r="1">
      <c r="A1" t="str">
        <v>Plantilla de Control de Fiado — genesisbusiness.net</v>
      </c>
    </row>
    <row r="2">
      <c r="A2" t="str">
        <v>Fecha</v>
      </c>
      <c r="B2" t="str">
        <v>Cliente</v>
      </c>
      <c r="C2" t="str">
        <v>Monto</v>
      </c>
      <c r="D2" t="str">
        <v>Método</v>
      </c>
      <c r="E2" t="str">
        <v>Ticket ref</v>
      </c>
    </row>
    <row r="3">
      <c r="A3" t="str">
        <v>2026-04-08</v>
      </c>
      <c r="B3" t="str">
        <v>María López</v>
      </c>
      <c r="C3" s="1">
        <v>200</v>
      </c>
      <c r="D3" t="str">
        <v>Efectivo</v>
      </c>
      <c r="E3" t="str">
        <v>REC-0001</v>
      </c>
    </row>
    <row r="4">
      <c r="A4" t="str">
        <v>2026-04-10</v>
      </c>
      <c r="B4" t="str">
        <v>Don Pedro</v>
      </c>
      <c r="C4" s="1">
        <v>120</v>
      </c>
      <c r="D4" t="str">
        <v>Transferencia</v>
      </c>
      <c r="E4" t="str">
        <v>REC-0002</v>
      </c>
    </row>
    <row r="5">
      <c r="A5" t="str">
        <v>2026-04-12</v>
      </c>
      <c r="B5" t="str">
        <v>María López</v>
      </c>
      <c r="C5" s="1">
        <v>150</v>
      </c>
      <c r="D5" t="str">
        <v>Efectivo</v>
      </c>
      <c r="E5" t="str">
        <v>REC-0003</v>
      </c>
    </row>
  </sheetData>
  <mergeCells count="1">
    <mergeCell ref="A1:E1"/>
  </mergeCells>
  <ignoredErrors>
    <ignoredError numberStoredAsText="1" sqref="A1:E5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21"/>
  <sheetViews>
    <sheetView workbookViewId="0"/>
  </sheetViews>
  <cols>
    <col min="1" max="1" width="32.83203125" customWidth="1"/>
    <col min="2" max="2" width="22.83203125" customWidth="1"/>
    <col min="3" max="3" width="22.83203125" customWidth="1"/>
    <col min="4" max="4" width="18.83203125" customWidth="1"/>
  </cols>
  <sheetData>
    <row r="1">
      <c r="A1" t="str">
        <v>Plantilla de Control de Fiado — genesisbusiness.net</v>
      </c>
    </row>
    <row r="2">
      <c r="A2" t="str">
        <v>REPORTE AUTOMÁTICO</v>
      </c>
    </row>
    <row r="4">
      <c r="A4" t="str">
        <v>Totales generales</v>
      </c>
    </row>
    <row r="5">
      <c r="A5" t="str">
        <v>Total vendido a crédito (todo)</v>
      </c>
      <c r="B5" s="1">
        <f>SUM('Ventas a crédito'.D:D)</f>
      </c>
    </row>
    <row r="6">
      <c r="A6" t="str">
        <v>Total aún sin pagar (fiado vivo)</v>
      </c>
      <c r="B6" s="1">
        <f>SUMIF('Ventas a crédito'.F:F,"No",'Ventas a crédito'.D:D)</f>
      </c>
    </row>
    <row r="7">
      <c r="A7" t="str">
        <v>Total pagos recibidos</v>
      </c>
      <c r="B7" s="1">
        <f>SUM('Pagos recibidos'.C:C)</f>
      </c>
    </row>
    <row r="8">
      <c r="A8" t="str">
        <v>Saldo neto de la cartera</v>
      </c>
      <c r="B8" s="1">
        <f>B6-B7</f>
      </c>
    </row>
    <row r="10">
      <c r="A10" t="str">
        <v>Fiado por cliente (top deudores)</v>
      </c>
    </row>
    <row r="11">
      <c r="A11" t="str">
        <v>Cliente</v>
      </c>
      <c r="B11" t="str">
        <v>Total fiado pendiente</v>
      </c>
      <c r="C11" t="str">
        <v>Pagos realizados</v>
      </c>
      <c r="D11" t="str">
        <v>Saldo</v>
      </c>
    </row>
    <row r="12">
      <c r="A12">
        <f>IFERROR(Clientes.A3,"")</f>
      </c>
      <c r="B12" s="1">
        <f>IF(Clientes.A3="",0,SUMIFS('Ventas a crédito'.D:D,'Ventas a crédito'.B:B,Clientes.A3,'Ventas a crédito'.F:F,"No"))</f>
      </c>
      <c r="C12" s="1">
        <f>IF(Clientes.A3="",0,SUMIF('Pagos recibidos'.B:B,Clientes.A3,'Pagos recibidos'.C:C))</f>
      </c>
      <c r="D12" s="1">
        <f>B12-C12</f>
      </c>
    </row>
    <row r="13">
      <c r="A13">
        <f>IFERROR(Clientes.A4,"")</f>
      </c>
      <c r="B13" s="1">
        <f>IF(Clientes.A4="",0,SUMIFS('Ventas a crédito'.D:D,'Ventas a crédito'.B:B,Clientes.A4,'Ventas a crédito'.F:F,"No"))</f>
      </c>
      <c r="C13" s="1">
        <f>IF(Clientes.A4="",0,SUMIF('Pagos recibidos'.B:B,Clientes.A4,'Pagos recibidos'.C:C))</f>
      </c>
      <c r="D13" s="1">
        <f>B13-C13</f>
      </c>
    </row>
    <row r="14">
      <c r="A14">
        <f>IFERROR(Clientes.A5,"")</f>
      </c>
      <c r="B14" s="1">
        <f>IF(Clientes.A5="",0,SUMIFS('Ventas a crédito'.D:D,'Ventas a crédito'.B:B,Clientes.A5,'Ventas a crédito'.F:F,"No"))</f>
      </c>
      <c r="C14" s="1">
        <f>IF(Clientes.A5="",0,SUMIF('Pagos recibidos'.B:B,Clientes.A5,'Pagos recibidos'.C:C))</f>
      </c>
      <c r="D14" s="1">
        <f>B14-C14</f>
      </c>
    </row>
    <row r="15">
      <c r="A15">
        <f>IFERROR(Clientes.A6,"")</f>
      </c>
      <c r="B15" s="1">
        <f>IF(Clientes.A6="",0,SUMIFS('Ventas a crédito'.D:D,'Ventas a crédito'.B:B,Clientes.A6,'Ventas a crédito'.F:F,"No"))</f>
      </c>
      <c r="C15" s="1">
        <f>IF(Clientes.A6="",0,SUMIF('Pagos recibidos'.B:B,Clientes.A6,'Pagos recibidos'.C:C))</f>
      </c>
      <c r="D15" s="1">
        <f>B15-C15</f>
      </c>
    </row>
    <row r="16">
      <c r="A16">
        <f>IFERROR(Clientes.A7,"")</f>
      </c>
      <c r="B16" s="1">
        <f>IF(Clientes.A7="",0,SUMIFS('Ventas a crédito'.D:D,'Ventas a crédito'.B:B,Clientes.A7,'Ventas a crédito'.F:F,"No"))</f>
      </c>
      <c r="C16" s="1">
        <f>IF(Clientes.A7="",0,SUMIF('Pagos recibidos'.B:B,Clientes.A7,'Pagos recibidos'.C:C))</f>
      </c>
      <c r="D16" s="1">
        <f>B16-C16</f>
      </c>
    </row>
    <row r="17">
      <c r="A17">
        <f>IFERROR(Clientes.A8,"")</f>
      </c>
      <c r="B17" s="1">
        <f>IF(Clientes.A8="",0,SUMIFS('Ventas a crédito'.D:D,'Ventas a crédito'.B:B,Clientes.A8,'Ventas a crédito'.F:F,"No"))</f>
      </c>
      <c r="C17" s="1">
        <f>IF(Clientes.A8="",0,SUMIF('Pagos recibidos'.B:B,Clientes.A8,'Pagos recibidos'.C:C))</f>
      </c>
      <c r="D17" s="1">
        <f>B17-C17</f>
      </c>
    </row>
    <row r="18">
      <c r="A18">
        <f>IFERROR(Clientes.A9,"")</f>
      </c>
      <c r="B18" s="1">
        <f>IF(Clientes.A9="",0,SUMIFS('Ventas a crédito'.D:D,'Ventas a crédito'.B:B,Clientes.A9,'Ventas a crédito'.F:F,"No"))</f>
      </c>
      <c r="C18" s="1">
        <f>IF(Clientes.A9="",0,SUMIF('Pagos recibidos'.B:B,Clientes.A9,'Pagos recibidos'.C:C))</f>
      </c>
      <c r="D18" s="1">
        <f>B18-C18</f>
      </c>
    </row>
    <row r="19">
      <c r="A19">
        <f>IFERROR(Clientes.A10,"")</f>
      </c>
      <c r="B19" s="1">
        <f>IF(Clientes.A10="",0,SUMIFS('Ventas a crédito'.D:D,'Ventas a crédito'.B:B,Clientes.A10,'Ventas a crédito'.F:F,"No"))</f>
      </c>
      <c r="C19" s="1">
        <f>IF(Clientes.A10="",0,SUMIF('Pagos recibidos'.B:B,Clientes.A10,'Pagos recibidos'.C:C))</f>
      </c>
      <c r="D19" s="1">
        <f>B19-C19</f>
      </c>
    </row>
    <row r="20">
      <c r="A20">
        <f>IFERROR(Clientes.A11,"")</f>
      </c>
      <c r="B20" s="1">
        <f>IF(Clientes.A11="",0,SUMIFS('Ventas a crédito'.D:D,'Ventas a crédito'.B:B,Clientes.A11,'Ventas a crédito'.F:F,"No"))</f>
      </c>
      <c r="C20" s="1">
        <f>IF(Clientes.A11="",0,SUMIF('Pagos recibidos'.B:B,Clientes.A11,'Pagos recibidos'.C:C))</f>
      </c>
      <c r="D20" s="1">
        <f>B20-C20</f>
      </c>
    </row>
    <row r="21">
      <c r="A21">
        <f>IFERROR(Clientes.A12,"")</f>
      </c>
      <c r="B21" s="1">
        <f>IF(Clientes.A12="",0,SUMIFS('Ventas a crédito'.D:D,'Ventas a crédito'.B:B,Clientes.A12,'Ventas a crédito'.F:F,"No"))</f>
      </c>
      <c r="C21" s="1">
        <f>IF(Clientes.A12="",0,SUMIF('Pagos recibidos'.B:B,Clientes.A12,'Pagos recibidos'.C:C))</f>
      </c>
      <c r="D21" s="1">
        <f>B21-C21</f>
      </c>
    </row>
  </sheetData>
  <mergeCells count="2">
    <mergeCell ref="A1:D1"/>
    <mergeCell ref="A2:D2"/>
  </mergeCells>
  <ignoredErrors>
    <ignoredError numberStoredAsText="1" sqref="A1:D2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Clientes</vt:lpstr>
      <vt:lpstr>Ventas a crédito</vt:lpstr>
      <vt:lpstr>Pagos recibidos</vt:lpstr>
      <vt:lpstr>Reporte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